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90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<sst xmlns="http://schemas.openxmlformats.org/spreadsheetml/2006/main" count="36" uniqueCount="35">
  <si>
    <t xml:space="preserve">КОМПАНИЯ обязуется поставлять товары не выше утверждённых цен и изменять их только в соответствии с условиями договора поставки. </t>
  </si>
  <si>
    <t>ДИСТРИБЬЮТОР обязуется реализовывать товары по ценам не ниже цен, утверждённых в данном прейскуранте, вплоть до его изменения или корректировки, согласованных сторонами.</t>
  </si>
  <si>
    <t>Прейскурант (руб)</t>
  </si>
  <si>
    <t>Дистрибьютор</t>
  </si>
  <si>
    <t>НАИМЕНОВАНИЕ</t>
  </si>
  <si>
    <t>Короб</t>
  </si>
  <si>
    <t>СУ</t>
  </si>
  <si>
    <t>Д1</t>
  </si>
  <si>
    <t>Д2</t>
  </si>
  <si>
    <t>Д3</t>
  </si>
  <si>
    <t>Наценка от:</t>
  </si>
  <si>
    <t>Условия предоставления цен:</t>
  </si>
  <si>
    <r>
      <t xml:space="preserve"> </t>
    </r>
    <r>
      <rPr>
        <sz val="10"/>
        <rFont val="Times New Roman"/>
        <family val="1"/>
      </rPr>
      <t>КОМПАНИЯ предоставляет ДИСТРИБЬЮТОРУ специальные цены на всю поставляемую в его адрес продукцию, которые позволяют осуществлять продажи товаров КОМПАНИИ по ценам прейскуранта согласованного сторонами. Цены и прейскурант, а так же условия их предоставлени</t>
    </r>
  </si>
  <si>
    <t>Сухое молоко "Добрый удой" 400 гр.</t>
  </si>
  <si>
    <t>Ценовой лист ООО «ТФ ДИТОЛ»</t>
  </si>
  <si>
    <t xml:space="preserve">Дополнительное соглашение к договору поставки  №_____ от "________"__________20____г. </t>
  </si>
  <si>
    <t>О2- действует при отгрузке от 100000 т.р.</t>
  </si>
  <si>
    <t>СУ- действует для федеральных сетей ( и региональных)</t>
  </si>
  <si>
    <t>Р</t>
  </si>
  <si>
    <t xml:space="preserve">Р-  розница, локальные сетки </t>
  </si>
  <si>
    <t>Напиток на основе цикория и фруктозы "Капучино" 180 гр.</t>
  </si>
  <si>
    <t>Сухое молоко "Добрый удой" 250 гр.</t>
  </si>
  <si>
    <t>Напиток на основе цикория и фруктозы "Мокачино" 180 гр.</t>
  </si>
  <si>
    <t>Напиток сухой Соевый заменитель молока 200 гр.</t>
  </si>
  <si>
    <t>Заменитель Сливок 20 % 200 гр.</t>
  </si>
  <si>
    <t>ДС</t>
  </si>
  <si>
    <t>Д4</t>
  </si>
  <si>
    <t>Д4- действует при 100 % предоплате, и минимальном объеме от 500 т.р в месяц.  Логистики нет.</t>
  </si>
  <si>
    <t xml:space="preserve">Д3- действует при  100 % предоплате и объёме от 250 т.р.  Логистика по Санкт Петербургу. </t>
  </si>
  <si>
    <t xml:space="preserve">Д2- действует:   при  отсрочки платяжа 14-21 кал.дней   и объёме от 100 т.р. В месяц  Логистика по Санкт Петербургу. </t>
  </si>
  <si>
    <t xml:space="preserve">Д1- действует:   при  отсрочки платяжа 14-21 кал.дней   учитыает совместный вход сети (листинг) </t>
  </si>
  <si>
    <t xml:space="preserve">Мюсли ТМ "Фруктовница"350 гр ( 3 вида ) </t>
  </si>
  <si>
    <t>Мюсли ТМ "CORNELL"350 гр ( 3 вида ) запеченные</t>
  </si>
  <si>
    <t>Каши "CORENELL" с пребиотиком инулином 7 порций ( 6 вкусов )</t>
  </si>
  <si>
    <t>Мюсли батончики  30 гр.  4 вида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</si>
</sst>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64" fontId="2" fillId="33" borderId="0" xfId="0" applyNumberFormat="1" applyFont="1" applyFill="1" applyAlignment="1">
      <alignment/>
    </xf>
    <xf numFmtId="164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164" fontId="3" fillId="33" borderId="0" xfId="0" applyNumberFormat="1" applyFont="1" applyFill="1" applyAlignment="1">
      <alignment/>
    </xf>
    <xf numFmtId="1" fontId="3" fillId="33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1" fontId="3" fillId="33" borderId="0" xfId="0" applyNumberFormat="1" applyFont="1" applyFill="1" applyAlignment="1">
      <alignment/>
    </xf>
    <xf numFmtId="1" fontId="5" fillId="33" borderId="10" xfId="0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164" fontId="6" fillId="33" borderId="11" xfId="0" applyNumberFormat="1" applyFont="1" applyFill="1" applyBorder="1" applyAlignment="1">
      <alignment horizontal="center"/>
    </xf>
    <xf numFmtId="164" fontId="3" fillId="33" borderId="12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5" fillId="0" borderId="0" xfId="0" applyFont="1" applyAlignment="1">
      <alignment/>
    </xf>
    <xf numFmtId="164" fontId="5" fillId="33" borderId="13" xfId="0" applyNumberFormat="1" applyFont="1" applyFill="1" applyBorder="1" applyAlignment="1">
      <alignment horizontal="center"/>
    </xf>
    <xf numFmtId="1" fontId="5" fillId="33" borderId="0" xfId="0" applyNumberFormat="1" applyFont="1" applyFill="1" applyAlignment="1">
      <alignment horizontal="center"/>
    </xf>
    <xf numFmtId="164" fontId="5" fillId="33" borderId="0" xfId="0" applyNumberFormat="1" applyFont="1" applyFill="1" applyAlignment="1">
      <alignment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center"/>
    </xf>
    <xf numFmtId="1" fontId="5" fillId="33" borderId="0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wrapText="1"/>
    </xf>
    <xf numFmtId="0" fontId="5" fillId="0" borderId="14" xfId="0" applyFont="1" applyBorder="1" applyAlignment="1">
      <alignment/>
    </xf>
    <xf numFmtId="164" fontId="5" fillId="0" borderId="15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/>
    </xf>
    <xf numFmtId="1" fontId="5" fillId="0" borderId="15" xfId="0" applyNumberFormat="1" applyFont="1" applyBorder="1" applyAlignment="1">
      <alignment horizontal="center"/>
    </xf>
    <xf numFmtId="164" fontId="5" fillId="33" borderId="15" xfId="0" applyNumberFormat="1" applyFont="1" applyFill="1" applyBorder="1" applyAlignment="1">
      <alignment/>
    </xf>
    <xf numFmtId="164" fontId="5" fillId="33" borderId="16" xfId="0" applyNumberFormat="1" applyFont="1" applyFill="1" applyBorder="1" applyAlignment="1">
      <alignment/>
    </xf>
    <xf numFmtId="1" fontId="5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/>
    </xf>
    <xf numFmtId="9" fontId="5" fillId="33" borderId="13" xfId="0" applyNumberFormat="1" applyFont="1" applyFill="1" applyBorder="1" applyAlignment="1">
      <alignment horizontal="center"/>
    </xf>
    <xf numFmtId="164" fontId="5" fillId="33" borderId="11" xfId="0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164" fontId="5" fillId="33" borderId="0" xfId="0" applyNumberFormat="1" applyFont="1" applyFill="1" applyBorder="1" applyAlignment="1">
      <alignment horizontal="center"/>
    </xf>
    <xf numFmtId="9" fontId="5" fillId="33" borderId="0" xfId="0" applyNumberFormat="1" applyFont="1" applyFill="1" applyBorder="1" applyAlignment="1">
      <alignment horizontal="center"/>
    </xf>
    <xf numFmtId="2" fontId="5" fillId="33" borderId="17" xfId="0" applyNumberFormat="1" applyFont="1" applyFill="1" applyBorder="1" applyAlignment="1">
      <alignment horizontal="center"/>
    </xf>
    <xf numFmtId="1" fontId="5" fillId="33" borderId="18" xfId="0" applyNumberFormat="1" applyFont="1" applyFill="1" applyBorder="1" applyAlignment="1">
      <alignment/>
    </xf>
    <xf numFmtId="1" fontId="5" fillId="33" borderId="19" xfId="0" applyNumberFormat="1" applyFont="1" applyFill="1" applyBorder="1" applyAlignment="1">
      <alignment/>
    </xf>
    <xf numFmtId="1" fontId="5" fillId="33" borderId="18" xfId="0" applyNumberFormat="1" applyFont="1" applyFill="1" applyBorder="1" applyAlignment="1">
      <alignment horizontal="center" wrapText="1"/>
    </xf>
    <xf numFmtId="2" fontId="5" fillId="33" borderId="20" xfId="0" applyNumberFormat="1" applyFont="1" applyFill="1" applyBorder="1" applyAlignment="1">
      <alignment horizontal="center"/>
    </xf>
    <xf numFmtId="2" fontId="5" fillId="33" borderId="21" xfId="0" applyNumberFormat="1" applyFont="1" applyFill="1" applyBorder="1" applyAlignment="1">
      <alignment horizontal="center"/>
    </xf>
    <xf numFmtId="2" fontId="5" fillId="33" borderId="22" xfId="0" applyNumberFormat="1" applyFont="1" applyFill="1" applyBorder="1" applyAlignment="1">
      <alignment horizontal="center"/>
    </xf>
    <xf numFmtId="1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1" fontId="5" fillId="33" borderId="23" xfId="0" applyNumberFormat="1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2" fontId="5" fillId="33" borderId="24" xfId="0" applyNumberFormat="1" applyFont="1" applyFill="1" applyBorder="1" applyAlignment="1">
      <alignment horizontal="center"/>
    </xf>
    <xf numFmtId="2" fontId="5" fillId="33" borderId="25" xfId="0" applyNumberFormat="1" applyFont="1" applyFill="1" applyBorder="1" applyAlignment="1">
      <alignment horizontal="center"/>
    </xf>
    <xf numFmtId="164" fontId="5" fillId="33" borderId="0" xfId="0" applyNumberFormat="1" applyFont="1" applyFill="1" applyBorder="1" applyAlignment="1">
      <alignment/>
    </xf>
    <xf numFmtId="0" fontId="3" fillId="0" borderId="0" xfId="0" applyFont="1" applyAlignment="1">
      <alignment horizontal="left" wrapText="1"/>
    </xf>
    <xf numFmtId="164" fontId="5" fillId="33" borderId="14" xfId="0" applyNumberFormat="1" applyFont="1" applyFill="1" applyBorder="1" applyAlignment="1">
      <alignment horizontal="left"/>
    </xf>
    <xf numFmtId="164" fontId="5" fillId="33" borderId="15" xfId="0" applyNumberFormat="1" applyFont="1" applyFill="1" applyBorder="1" applyAlignment="1">
      <alignment horizontal="left"/>
    </xf>
    <xf numFmtId="164" fontId="5" fillId="33" borderId="16" xfId="0" applyNumberFormat="1" applyFont="1" applyFill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5" fillId="33" borderId="15" xfId="0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1" fontId="5" fillId="33" borderId="17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wrapText="1"/>
    </xf>
    <xf numFmtId="1" fontId="5" fillId="33" borderId="26" xfId="0" applyNumberFormat="1" applyFont="1" applyFill="1" applyBorder="1" applyAlignment="1">
      <alignment/>
    </xf>
    <xf numFmtId="0" fontId="5" fillId="33" borderId="20" xfId="0" applyFont="1" applyFill="1" applyBorder="1" applyAlignment="1">
      <alignment/>
    </xf>
    <xf numFmtId="1" fontId="5" fillId="33" borderId="20" xfId="0" applyNumberFormat="1" applyFont="1" applyFill="1" applyBorder="1" applyAlignment="1">
      <alignment horizontal="center"/>
    </xf>
    <xf numFmtId="1" fontId="5" fillId="33" borderId="27" xfId="0" applyNumberFormat="1" applyFont="1" applyFill="1" applyBorder="1" applyAlignment="1">
      <alignment/>
    </xf>
    <xf numFmtId="1" fontId="5" fillId="33" borderId="28" xfId="0" applyNumberFormat="1" applyFont="1" applyFill="1" applyBorder="1" applyAlignment="1">
      <alignment/>
    </xf>
    <xf numFmtId="0" fontId="5" fillId="33" borderId="24" xfId="0" applyFont="1" applyFill="1" applyBorder="1" applyAlignment="1">
      <alignment wrapText="1"/>
    </xf>
    <xf numFmtId="1" fontId="5" fillId="33" borderId="24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133350</xdr:colOff>
      <xdr:row>33</xdr:row>
      <xdr:rowOff>66675</xdr:rowOff>
    </xdr:from>
    <xdr:to>
      <xdr:col>9</xdr:col>
      <xdr:colOff>495300</xdr:colOff>
      <xdr:row>45</xdr:row>
      <xdr:rowOff>123825</xdr:rowOff>
    </xdr:to>
    <xdr:pic>
      <xdr:nvPicPr>
        <xdr:cNvPr id="1" name="Рисунок 1" descr="musli-zapechennye-trop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5915025"/>
          <a:ext cx="162877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800100</xdr:colOff>
      <xdr:row>32</xdr:row>
      <xdr:rowOff>123825</xdr:rowOff>
    </xdr:from>
    <xdr:to>
      <xdr:col>7</xdr:col>
      <xdr:colOff>609600</xdr:colOff>
      <xdr:row>46</xdr:row>
      <xdr:rowOff>9525</xdr:rowOff>
    </xdr:to>
    <xdr:pic>
      <xdr:nvPicPr>
        <xdr:cNvPr id="2" name="Рисунок 2" descr="http://www.musli-cornell.ru/wp-content/uploads/2014/04/kasha-yagody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5810250"/>
          <a:ext cx="194310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33</xdr:row>
      <xdr:rowOff>133350</xdr:rowOff>
    </xdr:from>
    <xdr:to>
      <xdr:col>5</xdr:col>
      <xdr:colOff>533400</xdr:colOff>
      <xdr:row>46</xdr:row>
      <xdr:rowOff>66675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33925" y="5981700"/>
          <a:ext cx="235267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2047875</xdr:colOff>
      <xdr:row>33</xdr:row>
      <xdr:rowOff>114300</xdr:rowOff>
    </xdr:from>
    <xdr:to>
      <xdr:col>3</xdr:col>
      <xdr:colOff>381000</xdr:colOff>
      <xdr:row>46</xdr:row>
      <xdr:rowOff>57150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05075" y="5962650"/>
          <a:ext cx="236220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33</xdr:row>
      <xdr:rowOff>104775</xdr:rowOff>
    </xdr:from>
    <xdr:to>
      <xdr:col>1</xdr:col>
      <xdr:colOff>2143125</xdr:colOff>
      <xdr:row>46</xdr:row>
      <xdr:rowOff>19050</xdr:rowOff>
    </xdr:to>
    <xdr:pic>
      <xdr:nvPicPr>
        <xdr:cNvPr id="5" name="Рисунок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225" y="5953125"/>
          <a:ext cx="232410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142875</xdr:rowOff>
    </xdr:from>
    <xdr:to>
      <xdr:col>5</xdr:col>
      <xdr:colOff>666750</xdr:colOff>
      <xdr:row>59</xdr:row>
      <xdr:rowOff>28575</xdr:rowOff>
    </xdr:to>
    <xdr:pic>
      <xdr:nvPicPr>
        <xdr:cNvPr id="6" name="Рисунок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86275" y="8096250"/>
          <a:ext cx="273367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PageLayoutView="0" workbookViewId="0" topLeftCell="A1">
      <selection activeCell="H64" sqref="H64"/>
    </sheetView>
  </sheetViews>
  <sheetFormatPr defaultColWidth="9.00390625" defaultRowHeight="12.75"/>
  <cols>
    <col min="1" max="1" width="6.00390625" style="0" customWidth="1"/>
    <col min="2" max="2" width="43.75390625" style="0" customWidth="1"/>
    <col min="3" max="3" width="9.125" style="0" customWidth="1"/>
    <col min="4" max="4" width="12.375" style="0" customWidth="1"/>
    <col min="5" max="6" width="14.75390625" style="0" customWidth="1"/>
    <col min="7" max="7" width="13.25390625" style="0" customWidth="1"/>
    <col min="8" max="8" width="15.125" style="0" customWidth="1"/>
    <col min="9" max="9" width="16.625" style="0" customWidth="1"/>
    <col min="10" max="10" width="20.375" style="0" customWidth="1"/>
  </cols>
  <sheetData>
    <row r="1" spans="1:11" ht="15.75" customHeight="1">
      <c r="A1" s="64" t="s">
        <v>14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0" ht="15.75">
      <c r="A2" s="1" t="s">
        <v>15</v>
      </c>
      <c r="B2" s="2"/>
      <c r="C2" s="3"/>
      <c r="D2" s="4"/>
      <c r="E2" s="5"/>
      <c r="F2" s="5"/>
      <c r="G2" s="6"/>
      <c r="H2" s="7"/>
      <c r="I2" s="8"/>
      <c r="J2" s="9"/>
    </row>
    <row r="3" spans="1:10" ht="12.75">
      <c r="A3" s="11"/>
      <c r="B3" s="12"/>
      <c r="C3" s="13"/>
      <c r="D3" s="7"/>
      <c r="E3" s="8"/>
      <c r="F3" s="8"/>
      <c r="G3" s="9"/>
      <c r="H3" s="7"/>
      <c r="I3" s="8"/>
      <c r="J3" s="9"/>
    </row>
    <row r="4" spans="1:10" ht="12.75">
      <c r="A4" s="11"/>
      <c r="B4" s="12"/>
      <c r="C4" s="13"/>
      <c r="D4" s="7"/>
      <c r="E4" s="8"/>
      <c r="F4" s="8"/>
      <c r="G4" s="9"/>
      <c r="H4" s="7"/>
      <c r="I4" s="8"/>
      <c r="J4" s="9"/>
    </row>
    <row r="5" spans="1:10" ht="15.75" customHeight="1">
      <c r="A5" s="72" t="s">
        <v>12</v>
      </c>
      <c r="B5" s="72"/>
      <c r="C5" s="72"/>
      <c r="D5" s="72"/>
      <c r="E5" s="72"/>
      <c r="F5" s="72"/>
      <c r="G5" s="72"/>
      <c r="H5" s="72"/>
      <c r="I5" s="72"/>
      <c r="J5" s="72"/>
    </row>
    <row r="6" spans="1:10" ht="12.75" customHeight="1">
      <c r="A6" s="56" t="s">
        <v>0</v>
      </c>
      <c r="B6" s="56"/>
      <c r="C6" s="56"/>
      <c r="D6" s="56"/>
      <c r="E6" s="56"/>
      <c r="F6" s="56"/>
      <c r="G6" s="56"/>
      <c r="H6" s="56"/>
      <c r="I6" s="56"/>
      <c r="J6" s="56"/>
    </row>
    <row r="7" spans="1:10" ht="12.75" customHeight="1">
      <c r="A7" s="60" t="s">
        <v>1</v>
      </c>
      <c r="B7" s="60"/>
      <c r="C7" s="60"/>
      <c r="D7" s="60"/>
      <c r="E7" s="60"/>
      <c r="F7" s="60"/>
      <c r="G7" s="60"/>
      <c r="H7" s="60"/>
      <c r="I7" s="60"/>
      <c r="J7" s="60"/>
    </row>
    <row r="8" spans="1:10" ht="13.5" thickBot="1">
      <c r="A8" s="14"/>
      <c r="B8" s="14"/>
      <c r="C8" s="8"/>
      <c r="D8" s="14"/>
      <c r="E8" s="8"/>
      <c r="F8" s="8"/>
      <c r="G8" s="15"/>
      <c r="H8" s="14"/>
      <c r="I8" s="8"/>
      <c r="J8" s="15"/>
    </row>
    <row r="9" spans="1:10" ht="13.5" thickBot="1">
      <c r="A9" s="16"/>
      <c r="B9" s="17"/>
      <c r="C9" s="18"/>
      <c r="D9" s="41" t="s">
        <v>2</v>
      </c>
      <c r="E9" s="42"/>
      <c r="F9" s="42"/>
      <c r="G9" s="42"/>
      <c r="H9" s="73" t="s">
        <v>3</v>
      </c>
      <c r="I9" s="73"/>
      <c r="J9" s="73"/>
    </row>
    <row r="10" spans="1:10" ht="13.5" thickBot="1">
      <c r="A10" s="46"/>
      <c r="B10" s="47" t="s">
        <v>4</v>
      </c>
      <c r="C10" s="48" t="s">
        <v>5</v>
      </c>
      <c r="D10" s="48" t="s">
        <v>18</v>
      </c>
      <c r="E10" s="48" t="s">
        <v>6</v>
      </c>
      <c r="F10" s="48" t="s">
        <v>25</v>
      </c>
      <c r="G10" s="48" t="s">
        <v>7</v>
      </c>
      <c r="H10" s="48" t="s">
        <v>8</v>
      </c>
      <c r="I10" s="48" t="s">
        <v>9</v>
      </c>
      <c r="J10" s="48" t="s">
        <v>26</v>
      </c>
    </row>
    <row r="11" spans="1:10" ht="12.75">
      <c r="A11" s="77">
        <v>1</v>
      </c>
      <c r="B11" s="78" t="s">
        <v>21</v>
      </c>
      <c r="C11" s="79">
        <v>24</v>
      </c>
      <c r="D11" s="49">
        <f aca="true" t="shared" si="0" ref="D11:D20">J11*1.6</f>
        <v>44.528</v>
      </c>
      <c r="E11" s="49">
        <f aca="true" t="shared" si="1" ref="E11:E20">J11*1.5</f>
        <v>41.745</v>
      </c>
      <c r="F11" s="49">
        <f aca="true" t="shared" si="2" ref="F11:F20">J11*1.3</f>
        <v>36.179</v>
      </c>
      <c r="G11" s="49">
        <f aca="true" t="shared" si="3" ref="G11:G20">J11*1.15</f>
        <v>32.00449999999999</v>
      </c>
      <c r="H11" s="49">
        <f aca="true" t="shared" si="4" ref="H11:H20">J11*1.1</f>
        <v>30.613</v>
      </c>
      <c r="I11" s="49">
        <f aca="true" t="shared" si="5" ref="I11:I20">J11*1.04</f>
        <v>28.9432</v>
      </c>
      <c r="J11" s="50">
        <v>27.83</v>
      </c>
    </row>
    <row r="12" spans="1:10" ht="12.75">
      <c r="A12" s="80">
        <v>2</v>
      </c>
      <c r="B12" s="74" t="s">
        <v>13</v>
      </c>
      <c r="C12" s="75">
        <v>30</v>
      </c>
      <c r="D12" s="45">
        <f t="shared" si="0"/>
        <v>70.512</v>
      </c>
      <c r="E12" s="45">
        <f t="shared" si="1"/>
        <v>66.105</v>
      </c>
      <c r="F12" s="45">
        <f t="shared" si="2"/>
        <v>57.291000000000004</v>
      </c>
      <c r="G12" s="45">
        <f t="shared" si="3"/>
        <v>50.680499999999995</v>
      </c>
      <c r="H12" s="45">
        <f t="shared" si="4"/>
        <v>48.477000000000004</v>
      </c>
      <c r="I12" s="45">
        <f t="shared" si="5"/>
        <v>45.8328</v>
      </c>
      <c r="J12" s="51">
        <v>44.07</v>
      </c>
    </row>
    <row r="13" spans="1:10" ht="12.75">
      <c r="A13" s="80">
        <v>3</v>
      </c>
      <c r="B13" s="74" t="s">
        <v>20</v>
      </c>
      <c r="C13" s="75">
        <v>15</v>
      </c>
      <c r="D13" s="45">
        <f t="shared" si="0"/>
        <v>71.2</v>
      </c>
      <c r="E13" s="45">
        <f t="shared" si="1"/>
        <v>66.75</v>
      </c>
      <c r="F13" s="45">
        <f t="shared" si="2"/>
        <v>57.85</v>
      </c>
      <c r="G13" s="45">
        <f t="shared" si="3"/>
        <v>51.175</v>
      </c>
      <c r="H13" s="45">
        <f t="shared" si="4"/>
        <v>48.95</v>
      </c>
      <c r="I13" s="45">
        <f t="shared" si="5"/>
        <v>46.28</v>
      </c>
      <c r="J13" s="51">
        <v>44.5</v>
      </c>
    </row>
    <row r="14" spans="1:10" ht="12.75">
      <c r="A14" s="80">
        <v>4</v>
      </c>
      <c r="B14" s="74" t="s">
        <v>22</v>
      </c>
      <c r="C14" s="75">
        <v>15</v>
      </c>
      <c r="D14" s="45">
        <f t="shared" si="0"/>
        <v>71.2</v>
      </c>
      <c r="E14" s="45">
        <f t="shared" si="1"/>
        <v>66.75</v>
      </c>
      <c r="F14" s="45">
        <f t="shared" si="2"/>
        <v>57.85</v>
      </c>
      <c r="G14" s="45">
        <f t="shared" si="3"/>
        <v>51.175</v>
      </c>
      <c r="H14" s="45">
        <f t="shared" si="4"/>
        <v>48.95</v>
      </c>
      <c r="I14" s="45">
        <f t="shared" si="5"/>
        <v>46.28</v>
      </c>
      <c r="J14" s="51">
        <v>44.5</v>
      </c>
    </row>
    <row r="15" spans="1:10" ht="12.75">
      <c r="A15" s="80">
        <v>5</v>
      </c>
      <c r="B15" s="76" t="s">
        <v>24</v>
      </c>
      <c r="C15" s="75">
        <v>30</v>
      </c>
      <c r="D15" s="45">
        <f t="shared" si="0"/>
        <v>49.760000000000005</v>
      </c>
      <c r="E15" s="45">
        <f t="shared" si="1"/>
        <v>46.650000000000006</v>
      </c>
      <c r="F15" s="45">
        <f t="shared" si="2"/>
        <v>40.43</v>
      </c>
      <c r="G15" s="45">
        <f t="shared" si="3"/>
        <v>35.765</v>
      </c>
      <c r="H15" s="45">
        <f t="shared" si="4"/>
        <v>34.21</v>
      </c>
      <c r="I15" s="45">
        <f t="shared" si="5"/>
        <v>32.344</v>
      </c>
      <c r="J15" s="51">
        <v>31.1</v>
      </c>
    </row>
    <row r="16" spans="1:10" ht="12.75">
      <c r="A16" s="80">
        <v>6</v>
      </c>
      <c r="B16" s="76" t="s">
        <v>23</v>
      </c>
      <c r="C16" s="75">
        <v>30</v>
      </c>
      <c r="D16" s="45">
        <f t="shared" si="0"/>
        <v>60.400000000000006</v>
      </c>
      <c r="E16" s="45">
        <f t="shared" si="1"/>
        <v>56.625</v>
      </c>
      <c r="F16" s="45">
        <f t="shared" si="2"/>
        <v>49.075</v>
      </c>
      <c r="G16" s="45">
        <f t="shared" si="3"/>
        <v>43.412499999999994</v>
      </c>
      <c r="H16" s="45">
        <f t="shared" si="4"/>
        <v>41.525000000000006</v>
      </c>
      <c r="I16" s="45">
        <f t="shared" si="5"/>
        <v>39.26</v>
      </c>
      <c r="J16" s="51">
        <v>37.75</v>
      </c>
    </row>
    <row r="17" spans="1:10" ht="12.75">
      <c r="A17" s="80">
        <v>7</v>
      </c>
      <c r="B17" s="76" t="s">
        <v>31</v>
      </c>
      <c r="C17" s="75">
        <v>20</v>
      </c>
      <c r="D17" s="45">
        <f t="shared" si="0"/>
        <v>67.84</v>
      </c>
      <c r="E17" s="45">
        <f t="shared" si="1"/>
        <v>63.599999999999994</v>
      </c>
      <c r="F17" s="45">
        <f t="shared" si="2"/>
        <v>55.12</v>
      </c>
      <c r="G17" s="45">
        <f t="shared" si="3"/>
        <v>48.76</v>
      </c>
      <c r="H17" s="45">
        <f t="shared" si="4"/>
        <v>46.64</v>
      </c>
      <c r="I17" s="45">
        <f t="shared" si="5"/>
        <v>44.096</v>
      </c>
      <c r="J17" s="51">
        <v>42.4</v>
      </c>
    </row>
    <row r="18" spans="1:10" ht="12.75">
      <c r="A18" s="80">
        <v>8</v>
      </c>
      <c r="B18" s="76" t="s">
        <v>32</v>
      </c>
      <c r="C18" s="75">
        <v>20</v>
      </c>
      <c r="D18" s="45">
        <f t="shared" si="0"/>
        <v>88</v>
      </c>
      <c r="E18" s="45">
        <f t="shared" si="1"/>
        <v>82.5</v>
      </c>
      <c r="F18" s="45">
        <f t="shared" si="2"/>
        <v>71.5</v>
      </c>
      <c r="G18" s="45">
        <f t="shared" si="3"/>
        <v>63.24999999999999</v>
      </c>
      <c r="H18" s="45">
        <f t="shared" si="4"/>
        <v>60.50000000000001</v>
      </c>
      <c r="I18" s="45">
        <f t="shared" si="5"/>
        <v>57.2</v>
      </c>
      <c r="J18" s="51">
        <v>55</v>
      </c>
    </row>
    <row r="19" spans="1:10" ht="22.5">
      <c r="A19" s="80">
        <v>9</v>
      </c>
      <c r="B19" s="76" t="s">
        <v>33</v>
      </c>
      <c r="C19" s="75">
        <v>15</v>
      </c>
      <c r="D19" s="45">
        <f t="shared" si="0"/>
        <v>168</v>
      </c>
      <c r="E19" s="45">
        <f t="shared" si="1"/>
        <v>157.5</v>
      </c>
      <c r="F19" s="45">
        <f t="shared" si="2"/>
        <v>136.5</v>
      </c>
      <c r="G19" s="45">
        <f t="shared" si="3"/>
        <v>120.74999999999999</v>
      </c>
      <c r="H19" s="45">
        <f t="shared" si="4"/>
        <v>115.50000000000001</v>
      </c>
      <c r="I19" s="45">
        <f t="shared" si="5"/>
        <v>109.2</v>
      </c>
      <c r="J19" s="51">
        <v>105</v>
      </c>
    </row>
    <row r="20" spans="1:10" ht="13.5" thickBot="1">
      <c r="A20" s="81">
        <v>10</v>
      </c>
      <c r="B20" s="82" t="s">
        <v>34</v>
      </c>
      <c r="C20" s="83">
        <v>144</v>
      </c>
      <c r="D20" s="57">
        <f t="shared" si="0"/>
        <v>21.12</v>
      </c>
      <c r="E20" s="57">
        <f t="shared" si="1"/>
        <v>19.799999999999997</v>
      </c>
      <c r="F20" s="57">
        <f t="shared" si="2"/>
        <v>17.16</v>
      </c>
      <c r="G20" s="57">
        <f t="shared" si="3"/>
        <v>15.179999999999998</v>
      </c>
      <c r="H20" s="57">
        <f t="shared" si="4"/>
        <v>14.52</v>
      </c>
      <c r="I20" s="57">
        <f t="shared" si="5"/>
        <v>13.728</v>
      </c>
      <c r="J20" s="58">
        <v>13.2</v>
      </c>
    </row>
    <row r="21" spans="1:10" ht="12.75">
      <c r="A21" s="52"/>
      <c r="B21" s="53"/>
      <c r="C21" s="54"/>
      <c r="D21" s="55"/>
      <c r="E21" s="55"/>
      <c r="F21" s="55"/>
      <c r="G21" s="55"/>
      <c r="H21" s="55"/>
      <c r="I21" s="55"/>
      <c r="J21" s="55"/>
    </row>
    <row r="22" spans="1:10" ht="12.75">
      <c r="A22" s="14"/>
      <c r="B22" s="12"/>
      <c r="C22" s="19" t="s">
        <v>10</v>
      </c>
      <c r="D22" s="10"/>
      <c r="E22" s="20"/>
      <c r="F22" s="20"/>
      <c r="G22" s="20"/>
      <c r="H22" s="20"/>
      <c r="I22" s="20"/>
      <c r="J22" s="20"/>
    </row>
    <row r="23" spans="1:10" ht="12.75">
      <c r="A23" s="14"/>
      <c r="B23" s="21"/>
      <c r="C23" s="22" t="s">
        <v>9</v>
      </c>
      <c r="D23" s="40">
        <v>0.6</v>
      </c>
      <c r="E23" s="40">
        <v>0.5</v>
      </c>
      <c r="F23" s="40">
        <v>0.3</v>
      </c>
      <c r="G23" s="40">
        <v>0.15</v>
      </c>
      <c r="H23" s="40">
        <v>0.1</v>
      </c>
      <c r="I23" s="40">
        <v>0.04</v>
      </c>
      <c r="J23" s="23"/>
    </row>
    <row r="24" spans="1:10" ht="12.75">
      <c r="A24" s="14"/>
      <c r="B24" s="21"/>
      <c r="C24" s="43"/>
      <c r="D24" s="44"/>
      <c r="E24" s="44"/>
      <c r="F24" s="44"/>
      <c r="G24" s="44"/>
      <c r="H24" s="44"/>
      <c r="I24" s="44"/>
      <c r="J24" s="23"/>
    </row>
    <row r="25" spans="1:10" ht="13.5" thickBot="1">
      <c r="A25" s="14"/>
      <c r="B25" s="11" t="s">
        <v>11</v>
      </c>
      <c r="C25" s="25"/>
      <c r="D25" s="26"/>
      <c r="E25" s="27"/>
      <c r="F25" s="27"/>
      <c r="G25" s="24"/>
      <c r="H25" s="26"/>
      <c r="I25" s="27"/>
      <c r="J25" s="24"/>
    </row>
    <row r="26" spans="1:10" ht="25.5" customHeight="1" thickBot="1">
      <c r="A26" s="29"/>
      <c r="B26" s="68" t="s">
        <v>27</v>
      </c>
      <c r="C26" s="69"/>
      <c r="D26" s="69"/>
      <c r="E26" s="70"/>
      <c r="F26" s="70"/>
      <c r="G26" s="70"/>
      <c r="H26" s="70"/>
      <c r="I26" s="70"/>
      <c r="J26" s="71"/>
    </row>
    <row r="27" spans="1:10" ht="13.5" customHeight="1" thickBot="1">
      <c r="A27" s="29"/>
      <c r="B27" s="68" t="s">
        <v>28</v>
      </c>
      <c r="C27" s="69"/>
      <c r="D27" s="69"/>
      <c r="E27" s="70"/>
      <c r="F27" s="70"/>
      <c r="G27" s="70"/>
      <c r="H27" s="70"/>
      <c r="I27" s="70"/>
      <c r="J27" s="71"/>
    </row>
    <row r="28" spans="1:10" ht="13.5" thickBot="1">
      <c r="A28" s="14"/>
      <c r="B28" s="30" t="s">
        <v>29</v>
      </c>
      <c r="C28" s="31"/>
      <c r="D28" s="32"/>
      <c r="E28" s="33"/>
      <c r="F28" s="33"/>
      <c r="G28" s="34"/>
      <c r="H28" s="32"/>
      <c r="I28" s="33"/>
      <c r="J28" s="35"/>
    </row>
    <row r="29" spans="1:10" ht="13.5" thickBot="1">
      <c r="A29" s="14"/>
      <c r="B29" s="30" t="s">
        <v>30</v>
      </c>
      <c r="C29" s="31"/>
      <c r="D29" s="32"/>
      <c r="E29" s="36"/>
      <c r="F29" s="36"/>
      <c r="G29" s="59"/>
      <c r="H29" s="39"/>
      <c r="I29" s="36"/>
      <c r="J29" s="59"/>
    </row>
    <row r="30" spans="1:10" ht="13.5" thickBot="1">
      <c r="A30" s="14"/>
      <c r="B30" s="65" t="s">
        <v>16</v>
      </c>
      <c r="C30" s="66"/>
      <c r="D30" s="67"/>
      <c r="E30" s="37"/>
      <c r="F30" s="37"/>
      <c r="G30" s="38"/>
      <c r="H30" s="28"/>
      <c r="I30" s="39"/>
      <c r="J30" s="36"/>
    </row>
    <row r="31" spans="1:4" ht="13.5" thickBot="1">
      <c r="A31" s="14"/>
      <c r="B31" s="65" t="s">
        <v>17</v>
      </c>
      <c r="C31" s="66"/>
      <c r="D31" s="67"/>
    </row>
    <row r="32" spans="2:4" ht="13.5" thickBot="1">
      <c r="B32" s="61" t="s">
        <v>19</v>
      </c>
      <c r="C32" s="62"/>
      <c r="D32" s="63"/>
    </row>
  </sheetData>
  <sheetProtection/>
  <mergeCells count="10">
    <mergeCell ref="A7:J7"/>
    <mergeCell ref="B32:D32"/>
    <mergeCell ref="A1:K1"/>
    <mergeCell ref="B31:D31"/>
    <mergeCell ref="B30:D30"/>
    <mergeCell ref="B26:J26"/>
    <mergeCell ref="B27:J27"/>
    <mergeCell ref="A5:J5"/>
    <mergeCell ref="H9:J9"/>
  </mergeCells>
  <printOptions/>
  <pageMargins left="0.75" right="0.75" top="1" bottom="1" header="0.5" footer="0.5"/>
  <pageSetup fitToHeight="1" fitToWidth="1"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2014-08-06T08:09:42Z</cp:lastPrinted>
  <dcterms:created xsi:type="dcterms:W3CDTF">2007-11-21T13:36:46Z</dcterms:created>
  <dcterms:modified xsi:type="dcterms:W3CDTF">2014-10-29T13:40:11Z</dcterms:modified>
  <cp:category/>
  <cp:version/>
  <cp:contentType/>
  <cp:contentStatus/>
</cp:coreProperties>
</file>